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ATAL\ERRADO_Mossoró Sal e Luz\"/>
    </mc:Choice>
  </mc:AlternateContent>
  <xr:revisionPtr revIDLastSave="0" documentId="8_{E5D748BC-CA7D-4832-9723-521492A1CC45}" xr6:coauthVersionLast="47" xr6:coauthVersionMax="47" xr10:uidLastSave="{00000000-0000-0000-0000-000000000000}"/>
  <bookViews>
    <workbookView xWindow="-120" yWindow="-120" windowWidth="20730" windowHeight="11160" tabRatio="478" xr2:uid="{5625BA29-E305-4AB5-96AB-CE2CB9288E97}"/>
  </bookViews>
  <sheets>
    <sheet name="MOSSORO SAL E LUZ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'MOSSORO SAL E LUZ'!$A$1:$O$34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9" l="1"/>
  <c r="E33" i="29" s="1"/>
  <c r="L18" i="29"/>
  <c r="M18" i="29" s="1"/>
  <c r="L17" i="29"/>
  <c r="M17" i="29" s="1"/>
  <c r="M20" i="29" s="1"/>
  <c r="M33" i="29" s="1"/>
  <c r="M34" i="29" s="1"/>
  <c r="J18" i="29"/>
  <c r="I18" i="29"/>
  <c r="I19" i="29"/>
  <c r="L19" i="29"/>
  <c r="M19" i="29"/>
  <c r="I30" i="29"/>
  <c r="L30" i="29"/>
  <c r="O28" i="29"/>
  <c r="O31" i="29"/>
  <c r="E28" i="29"/>
  <c r="I27" i="29"/>
  <c r="J27" i="29" s="1"/>
  <c r="I26" i="29"/>
  <c r="J26" i="29" s="1"/>
  <c r="I25" i="29"/>
  <c r="L25" i="29" s="1"/>
  <c r="M25" i="29" s="1"/>
  <c r="M28" i="29" s="1"/>
  <c r="I24" i="29"/>
  <c r="I23" i="29"/>
  <c r="J23" i="29" s="1"/>
  <c r="I17" i="29"/>
  <c r="J17" i="29" s="1"/>
  <c r="I16" i="29"/>
  <c r="L16" i="29"/>
  <c r="M16" i="29"/>
  <c r="O33" i="29"/>
  <c r="J30" i="29"/>
  <c r="M30" i="29"/>
  <c r="J16" i="29"/>
  <c r="J19" i="29"/>
  <c r="L23" i="29"/>
  <c r="M23" i="29"/>
  <c r="L24" i="29"/>
  <c r="M24" i="29"/>
  <c r="J24" i="29"/>
  <c r="L26" i="29"/>
  <c r="M26" i="29" s="1"/>
  <c r="L27" i="29"/>
  <c r="M27" i="29"/>
  <c r="J31" i="29"/>
  <c r="J20" i="29" l="1"/>
  <c r="J25" i="29"/>
  <c r="J28" i="29" s="1"/>
  <c r="J33" i="29" l="1"/>
</calcChain>
</file>

<file path=xl/sharedStrings.xml><?xml version="1.0" encoding="utf-8"?>
<sst xmlns="http://schemas.openxmlformats.org/spreadsheetml/2006/main" count="40" uniqueCount="33">
  <si>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</si>
  <si>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</si>
  <si>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</si>
  <si>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</si>
  <si>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</si>
  <si>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</si>
  <si>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</si>
  <si>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</si>
  <si>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</si>
  <si>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</si>
  <si>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</si>
  <si>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</si>
  <si>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</si>
  <si>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</si>
  <si>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</si>
  <si>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</si>
  <si>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</si>
  <si>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</si>
  <si>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</si>
  <si>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</si>
  <si>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</si>
  <si>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 xml:space="preserve">SABADAO </t>
  </si>
  <si>
    <t>PROGRAMA  12h50 ás 18h</t>
  </si>
  <si>
    <t>Comercial de 30"</t>
  </si>
  <si>
    <t>MOSSORÓ SAL E LUZ</t>
  </si>
  <si>
    <t>MATÉRIAS ESPECIAIS</t>
  </si>
  <si>
    <t>MATÉRIAS NO PORTAL</t>
  </si>
  <si>
    <t>POST NAS REDES SOCIAIS</t>
  </si>
  <si>
    <t>TRANSMISSÃO AO VIVO</t>
  </si>
  <si>
    <t>SEG A DOM</t>
  </si>
  <si>
    <r>
      <t>PERÍODO DE EXIBIÇÃO:</t>
    </r>
    <r>
      <rPr>
        <b/>
        <sz val="18"/>
        <color indexed="9"/>
        <rFont val="Calibri"/>
        <family val="2"/>
      </rPr>
      <t xml:space="preserve"> JULHO/26</t>
    </r>
  </si>
  <si>
    <t>TABELA DE PREÇOS: NOVEMBRO/25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</si>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</sst>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9" formatCode="_-&quot;R$&quot;* #,##0.00_-;\-&quot;R$&quot;* #,##0.00_-;_-&quot;R$&quot;* &quot;-&quot;??_-;_-@_-"/>
    <numFmt numFmtId="170" formatCode="_(* #,##0.00_);_(* \(#,##0.00\);_(* &quot;-&quot;??_);_(@_)"/>
    <numFmt numFmtId="171" formatCode="[$-F400]h:mm:ss\ AM/PM"/>
    <numFmt numFmtId="178" formatCode="#,##0.00;[Red]#,##0.00"/>
    <numFmt numFmtId="179" formatCode="#,##0.000;[Red]#,##0.000"/>
    <numFmt numFmtId="180" formatCode="#,##0;[Red]#,##0"/>
    <numFmt numFmtId="182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/>
      <diagonal/>
    </border>
  </borders>
  <cellStyleXfs count="20">
    <xf numFmtId="0" fontId="0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9" fontId="6" fillId="3" borderId="0" xfId="6" applyNumberFormat="1" applyFon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Border="1" applyAlignment="1">
      <alignment vertical="center"/>
    </xf>
    <xf numFmtId="0" fontId="7" fillId="2" borderId="0" xfId="13" applyFont="1" applyFill="1" applyBorder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Fill="1" applyAlignment="1">
      <alignment vertical="center"/>
    </xf>
    <xf numFmtId="3" fontId="7" fillId="0" borderId="0" xfId="13" applyNumberFormat="1" applyFont="1" applyFill="1" applyBorder="1" applyAlignment="1">
      <alignment vertical="center"/>
    </xf>
    <xf numFmtId="9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Border="1" applyAlignment="1">
      <alignment vertical="center"/>
    </xf>
    <xf numFmtId="0" fontId="7" fillId="0" borderId="0" xfId="13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4" fillId="0" borderId="0" xfId="13" applyFont="1" applyFill="1" applyBorder="1" applyAlignment="1">
      <alignment vertical="center"/>
    </xf>
    <xf numFmtId="0" fontId="15" fillId="0" borderId="0" xfId="13" applyFont="1" applyBorder="1" applyAlignment="1">
      <alignment vertical="center"/>
    </xf>
    <xf numFmtId="0" fontId="16" fillId="0" borderId="0" xfId="7" applyFont="1" applyFill="1" applyBorder="1" applyAlignment="1">
      <alignment horizontal="center" vertical="center" wrapText="1"/>
    </xf>
    <xf numFmtId="0" fontId="8" fillId="2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center" vertical="center"/>
    </xf>
    <xf numFmtId="0" fontId="7" fillId="0" borderId="0" xfId="13" applyFont="1" applyFill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Fill="1" applyBorder="1" applyAlignment="1">
      <alignment horizontal="center" vertical="center"/>
    </xf>
    <xf numFmtId="9" fontId="8" fillId="6" borderId="7" xfId="14" applyNumberFormat="1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Fill="1" applyBorder="1" applyAlignment="1">
      <alignment horizontal="center" vertical="center"/>
    </xf>
    <xf numFmtId="9" fontId="8" fillId="6" borderId="9" xfId="14" applyNumberFormat="1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71" fontId="7" fillId="0" borderId="7" xfId="13" applyNumberFormat="1" applyFont="1" applyFill="1" applyBorder="1" applyAlignment="1">
      <alignment horizontal="center" vertical="center" wrapText="1"/>
    </xf>
    <xf numFmtId="171" fontId="7" fillId="0" borderId="11" xfId="13" applyNumberFormat="1" applyFont="1" applyFill="1" applyBorder="1" applyAlignment="1">
      <alignment horizontal="center" vertical="center" wrapText="1"/>
    </xf>
    <xf numFmtId="179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Fill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Fill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Fill="1" applyBorder="1" applyAlignment="1">
      <alignment horizontal="center" vertical="center"/>
    </xf>
    <xf numFmtId="1" fontId="7" fillId="0" borderId="8" xfId="13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9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9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Border="1" applyAlignment="1">
      <alignment vertical="center"/>
    </xf>
    <xf numFmtId="0" fontId="18" fillId="12" borderId="0" xfId="7" applyFont="1" applyFill="1" applyBorder="1" applyAlignment="1">
      <alignment vertical="center"/>
    </xf>
    <xf numFmtId="3" fontId="18" fillId="12" borderId="0" xfId="7" applyNumberFormat="1" applyFont="1" applyFill="1" applyBorder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Border="1" applyAlignment="1" applyProtection="1">
      <alignment horizontal="left" vertical="top"/>
    </xf>
    <xf numFmtId="3" fontId="18" fillId="12" borderId="0" xfId="9" applyNumberFormat="1" applyFont="1" applyFill="1" applyBorder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Border="1" applyAlignment="1" applyProtection="1">
      <alignment horizontal="left"/>
    </xf>
    <xf numFmtId="0" fontId="20" fillId="12" borderId="0" xfId="9" applyFont="1" applyFill="1" applyBorder="1" applyAlignment="1" applyProtection="1">
      <alignment horizontal="left"/>
    </xf>
    <xf numFmtId="3" fontId="20" fillId="12" borderId="0" xfId="9" applyNumberFormat="1" applyFont="1" applyFill="1" applyBorder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70" fontId="18" fillId="13" borderId="28" xfId="18" applyNumberFormat="1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78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80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79" fontId="7" fillId="0" borderId="17" xfId="18" applyNumberFormat="1" applyFont="1" applyFill="1" applyBorder="1" applyAlignment="1">
      <alignment horizontal="center" vertical="center"/>
    </xf>
    <xf numFmtId="179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71" fontId="7" fillId="0" borderId="15" xfId="13" applyNumberFormat="1" applyFont="1" applyFill="1" applyBorder="1" applyAlignment="1">
      <alignment horizontal="center" vertical="center" wrapText="1"/>
    </xf>
    <xf numFmtId="182" fontId="18" fillId="7" borderId="19" xfId="16" applyNumberFormat="1" applyFont="1" applyFill="1" applyBorder="1" applyAlignment="1">
      <alignment horizontal="right" vertical="center"/>
    </xf>
    <xf numFmtId="171" fontId="22" fillId="0" borderId="11" xfId="13" applyNumberFormat="1" applyFont="1" applyFill="1" applyBorder="1" applyAlignment="1">
      <alignment horizontal="center" vertical="center" wrapText="1"/>
    </xf>
    <xf numFmtId="171" fontId="23" fillId="0" borderId="11" xfId="13" applyNumberFormat="1" applyFont="1" applyFill="1" applyBorder="1" applyAlignment="1">
      <alignment horizontal="center" vertical="center" wrapText="1"/>
    </xf>
    <xf numFmtId="171" fontId="23" fillId="0" borderId="30" xfId="13" applyNumberFormat="1" applyFont="1" applyFill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170" fontId="18" fillId="13" borderId="35" xfId="18" applyNumberFormat="1" applyFont="1" applyFill="1" applyBorder="1" applyAlignment="1">
      <alignment horizontal="center" vertical="center"/>
    </xf>
    <xf numFmtId="170" fontId="18" fillId="13" borderId="29" xfId="18" applyNumberFormat="1" applyFont="1" applyFill="1" applyBorder="1" applyAlignment="1">
      <alignment horizontal="center" vertical="center"/>
    </xf>
    <xf numFmtId="170" fontId="18" fillId="13" borderId="23" xfId="18" applyNumberFormat="1" applyFont="1" applyFill="1" applyBorder="1" applyAlignment="1">
      <alignment horizontal="center" vertical="center"/>
    </xf>
    <xf numFmtId="170" fontId="20" fillId="5" borderId="36" xfId="18" applyNumberFormat="1" applyFont="1" applyFill="1" applyBorder="1" applyAlignment="1">
      <alignment horizontal="center" vertical="center"/>
    </xf>
    <xf numFmtId="170" fontId="20" fillId="5" borderId="3" xfId="18" applyNumberFormat="1" applyFont="1" applyFill="1" applyBorder="1" applyAlignment="1">
      <alignment horizontal="center" vertical="center"/>
    </xf>
    <xf numFmtId="170" fontId="20" fillId="5" borderId="30" xfId="18" applyNumberFormat="1" applyFont="1" applyFill="1" applyBorder="1" applyAlignment="1">
      <alignment horizontal="center" vertical="center" wrapText="1"/>
    </xf>
    <xf numFmtId="170" fontId="20" fillId="5" borderId="4" xfId="18" applyNumberFormat="1" applyFont="1" applyFill="1" applyBorder="1" applyAlignment="1">
      <alignment horizontal="center" vertical="center" wrapText="1"/>
    </xf>
    <xf numFmtId="170" fontId="20" fillId="5" borderId="30" xfId="18" applyNumberFormat="1" applyFont="1" applyFill="1" applyBorder="1" applyAlignment="1">
      <alignment horizontal="center" vertical="center"/>
    </xf>
    <xf numFmtId="170" fontId="20" fillId="5" borderId="4" xfId="18" applyNumberFormat="1" applyFont="1" applyFill="1" applyBorder="1" applyAlignment="1">
      <alignment horizontal="center" vertical="center"/>
    </xf>
    <xf numFmtId="170" fontId="20" fillId="5" borderId="37" xfId="18" applyNumberFormat="1" applyFont="1" applyFill="1" applyBorder="1" applyAlignment="1">
      <alignment horizontal="center" vertical="center"/>
    </xf>
    <xf numFmtId="170" fontId="20" fillId="5" borderId="38" xfId="18" applyNumberFormat="1" applyFont="1" applyFill="1" applyBorder="1" applyAlignment="1">
      <alignment horizontal="center" vertical="center"/>
    </xf>
    <xf numFmtId="0" fontId="17" fillId="5" borderId="39" xfId="7" applyFont="1" applyFill="1" applyBorder="1" applyAlignment="1">
      <alignment horizontal="center" vertical="center" wrapText="1"/>
    </xf>
    <xf numFmtId="0" fontId="17" fillId="5" borderId="40" xfId="7" applyFont="1" applyFill="1" applyBorder="1" applyAlignment="1">
      <alignment horizontal="center" vertical="center" wrapText="1"/>
    </xf>
    <xf numFmtId="0" fontId="17" fillId="5" borderId="41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42" xfId="7" applyFont="1" applyFill="1" applyBorder="1" applyAlignment="1">
      <alignment horizontal="center" vertical="center" wrapText="1"/>
    </xf>
    <xf numFmtId="0" fontId="17" fillId="5" borderId="43" xfId="7" applyFont="1" applyFill="1" applyBorder="1" applyAlignment="1">
      <alignment horizontal="center" vertical="center" wrapText="1"/>
    </xf>
    <xf numFmtId="0" fontId="17" fillId="5" borderId="33" xfId="7" applyFont="1" applyFill="1" applyBorder="1" applyAlignment="1">
      <alignment horizontal="center" vertical="center" wrapText="1"/>
    </xf>
    <xf numFmtId="0" fontId="17" fillId="5" borderId="34" xfId="7" applyFont="1" applyFill="1" applyBorder="1" applyAlignment="1">
      <alignment horizontal="center" vertical="center" wrapText="1"/>
    </xf>
    <xf numFmtId="170" fontId="25" fillId="8" borderId="21" xfId="18" applyNumberFormat="1" applyFont="1" applyFill="1" applyBorder="1" applyAlignment="1">
      <alignment horizontal="center" vertical="center"/>
    </xf>
    <xf numFmtId="170" fontId="25" fillId="8" borderId="19" xfId="18" applyNumberFormat="1" applyFont="1" applyFill="1" applyBorder="1" applyAlignment="1">
      <alignment horizontal="center" vertical="center"/>
    </xf>
    <xf numFmtId="170" fontId="25" fillId="8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0" fontId="26" fillId="0" borderId="36" xfId="13" applyFont="1" applyFill="1" applyBorder="1" applyAlignment="1">
      <alignment horizontal="center" vertical="center" wrapText="1"/>
    </xf>
    <xf numFmtId="0" fontId="26" fillId="0" borderId="44" xfId="13" applyFont="1" applyFill="1" applyBorder="1" applyAlignment="1">
      <alignment horizontal="center" vertical="center" wrapText="1"/>
    </xf>
    <xf numFmtId="0" fontId="26" fillId="0" borderId="3" xfId="13" applyFont="1" applyFill="1" applyBorder="1" applyAlignment="1">
      <alignment horizontal="center" vertical="center" wrapText="1"/>
    </xf>
    <xf numFmtId="171" fontId="7" fillId="0" borderId="30" xfId="13" applyNumberFormat="1" applyFont="1" applyFill="1" applyBorder="1" applyAlignment="1">
      <alignment horizontal="center" vertical="center" wrapText="1"/>
    </xf>
    <xf numFmtId="171" fontId="7" fillId="0" borderId="9" xfId="13" applyNumberFormat="1" applyFont="1" applyFill="1" applyBorder="1" applyAlignment="1">
      <alignment horizontal="center" vertical="center" wrapText="1"/>
    </xf>
    <xf numFmtId="171" fontId="7" fillId="0" borderId="4" xfId="13" applyNumberFormat="1" applyFont="1" applyFill="1" applyBorder="1" applyAlignment="1">
      <alignment horizontal="center" vertical="center" wrapText="1"/>
    </xf>
    <xf numFmtId="180" fontId="18" fillId="11" borderId="24" xfId="16" applyNumberFormat="1" applyFont="1" applyFill="1" applyBorder="1" applyAlignment="1">
      <alignment horizontal="center" vertical="center"/>
    </xf>
    <xf numFmtId="0" fontId="24" fillId="0" borderId="21" xfId="13" applyFont="1" applyFill="1" applyBorder="1" applyAlignment="1">
      <alignment horizontal="center" vertical="center"/>
    </xf>
    <xf numFmtId="0" fontId="24" fillId="0" borderId="19" xfId="13" applyFont="1" applyFill="1" applyBorder="1" applyAlignment="1">
      <alignment horizontal="center" vertical="center"/>
    </xf>
    <xf numFmtId="0" fontId="24" fillId="0" borderId="16" xfId="13" applyFont="1" applyFill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31" xfId="18" applyNumberFormat="1" applyFont="1" applyFill="1" applyBorder="1" applyAlignment="1">
      <alignment horizontal="center" vertical="center"/>
    </xf>
    <xf numFmtId="3" fontId="7" fillId="0" borderId="32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</cellXfs>
  <cellStyles count="20">
    <cellStyle name="Moeda" xfId="1" builtinId="4"/>
    <cellStyle name="Moeda 2" xfId="2" xr:uid="{77210751-B4D9-4082-B175-0E60B738ACEC}"/>
    <cellStyle name="Moeda 5 3" xfId="3" xr:uid="{BDD4C484-C872-43C1-A9D0-1D3152B4BF0E}"/>
    <cellStyle name="Normal" xfId="0" builtinId="0"/>
    <cellStyle name="Normal 15" xfId="4" xr:uid="{9F62BB29-D282-491E-9C17-80AED3BC5849}"/>
    <cellStyle name="Normal 15 2 2" xfId="5" xr:uid="{34DABC85-3294-4496-8F97-846D65E70F72}"/>
    <cellStyle name="Normal 17 3 2 4" xfId="6" xr:uid="{DF20B119-D28B-4AC9-A74F-8F130C9FAEE4}"/>
    <cellStyle name="Normal 17 3 5" xfId="7" xr:uid="{D879A0C3-2BA7-4DF6-A6C7-6A6E7795EABD}"/>
    <cellStyle name="Normal 18 2 2" xfId="8" xr:uid="{263D3C7C-C09C-467F-B858-202E11FF5624}"/>
    <cellStyle name="Normal 2" xfId="9" xr:uid="{7E6332F1-9B57-4839-A66A-8D35B08D9318}"/>
    <cellStyle name="Normal 2 2 2" xfId="10" xr:uid="{1E923CB0-1FD5-4302-901D-0654E354DF9D}"/>
    <cellStyle name="Normal 3 2 2" xfId="11" xr:uid="{22BB3FB0-2F22-4E86-9EDC-1133BA536027}"/>
    <cellStyle name="Normal 4" xfId="12" xr:uid="{A5E1F337-471F-4553-B786-1563C7CD3408}"/>
    <cellStyle name="Normal 9 2 2" xfId="13" xr:uid="{8EE113F8-48E7-487C-BAB5-10BFA7E8EE91}"/>
    <cellStyle name="Porcentagem" xfId="14" builtinId="5"/>
    <cellStyle name="Porcentagem 7" xfId="15" xr:uid="{DA7509DD-90EF-4E85-905B-9089A1728EA1}"/>
    <cellStyle name="Vírgula 2 2" xfId="16" xr:uid="{6A87DA5C-5AAF-4759-B9BD-4DCCDF4C3F3E}"/>
    <cellStyle name="Vírgula 2 2 2" xfId="17" xr:uid="{5E959C8D-F5F9-4534-9EF7-3AEF3E82440C}"/>
    <cellStyle name="Vírgula 2 3" xfId="18" xr:uid="{06494694-31BE-47D6-A9CF-D63A4ADDFCDA}"/>
    <cellStyle name="Vírgula 2 3 2" xfId="19" xr:uid="{AEB64723-45C3-4356-8FB2-3A6FE535F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10" name="Imagem 2">
          <a:extLst>
            <a:ext uri="{FF2B5EF4-FFF2-40B4-BE49-F238E27FC236}">
              <a16:creationId xmlns:a16="http://schemas.microsoft.com/office/drawing/2014/main" id="{8174E18C-8ED4-05F9-0791-B5FB408C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389E-A2D9-4333-98B9-E90D47086C24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63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84"/>
      <c r="C3" s="85"/>
      <c r="D3" s="85"/>
      <c r="E3" s="85"/>
      <c r="F3" s="85"/>
      <c r="G3" s="86" t="s">
        <v>24</v>
      </c>
      <c r="H3" s="86"/>
      <c r="I3" s="87"/>
      <c r="J3" s="85"/>
      <c r="K3" s="85"/>
      <c r="L3" s="85"/>
      <c r="M3" s="85"/>
      <c r="N3" s="85"/>
      <c r="O3" s="85"/>
    </row>
    <row r="4" spans="2:33" ht="33" customHeight="1" x14ac:dyDescent="0.25">
      <c r="B4" s="88"/>
      <c r="C4" s="85"/>
      <c r="D4" s="89"/>
      <c r="E4" s="85"/>
      <c r="F4" s="85"/>
      <c r="G4" s="89"/>
      <c r="H4" s="89"/>
      <c r="I4" s="90"/>
      <c r="J4" s="85"/>
      <c r="K4" s="85"/>
      <c r="L4" s="85"/>
      <c r="M4" s="85"/>
      <c r="N4" s="85"/>
      <c r="O4" s="85"/>
    </row>
    <row r="5" spans="2:33" ht="5.25" customHeight="1" x14ac:dyDescent="0.25">
      <c r="B5" s="91"/>
      <c r="C5" s="85"/>
      <c r="D5" s="92"/>
      <c r="E5" s="85"/>
      <c r="F5" s="85"/>
      <c r="G5" s="89"/>
      <c r="H5" s="89"/>
      <c r="I5" s="90"/>
      <c r="J5" s="85"/>
      <c r="K5" s="85"/>
      <c r="L5" s="85"/>
      <c r="M5" s="85"/>
      <c r="N5" s="85"/>
      <c r="O5" s="85"/>
    </row>
    <row r="6" spans="2:33" ht="26.25" customHeight="1" x14ac:dyDescent="0.35">
      <c r="B6" s="91"/>
      <c r="C6" s="85"/>
      <c r="D6" s="92"/>
      <c r="E6" s="85"/>
      <c r="F6" s="85"/>
      <c r="G6" s="93" t="s">
        <v>13</v>
      </c>
      <c r="H6" s="93"/>
      <c r="I6" s="94"/>
      <c r="J6" s="85"/>
      <c r="K6" s="85"/>
      <c r="L6" s="85"/>
      <c r="M6" s="85"/>
      <c r="N6" s="85"/>
      <c r="O6" s="85"/>
    </row>
    <row r="7" spans="2:33" ht="26.25" customHeight="1" x14ac:dyDescent="0.35">
      <c r="B7" s="91"/>
      <c r="C7" s="85"/>
      <c r="D7" s="92"/>
      <c r="E7" s="85"/>
      <c r="F7" s="85"/>
      <c r="G7" s="93" t="s">
        <v>30</v>
      </c>
      <c r="H7" s="93"/>
      <c r="I7" s="94"/>
      <c r="J7" s="85"/>
      <c r="K7" s="85"/>
      <c r="L7" s="85"/>
      <c r="M7" s="85"/>
      <c r="N7" s="85"/>
      <c r="O7" s="85"/>
    </row>
    <row r="8" spans="2:33" ht="26.25" customHeight="1" x14ac:dyDescent="0.35">
      <c r="B8" s="91"/>
      <c r="C8" s="85"/>
      <c r="D8" s="92"/>
      <c r="E8" s="85"/>
      <c r="F8" s="85"/>
      <c r="G8" s="93" t="s">
        <v>31</v>
      </c>
      <c r="H8" s="93"/>
      <c r="I8" s="94"/>
      <c r="J8" s="85"/>
      <c r="K8" s="85"/>
      <c r="L8" s="85"/>
      <c r="M8" s="85"/>
      <c r="N8" s="85"/>
      <c r="O8" s="85"/>
    </row>
    <row r="9" spans="2:33" ht="26.25" customHeight="1" x14ac:dyDescent="0.35">
      <c r="B9" s="91"/>
      <c r="C9" s="85"/>
      <c r="D9" s="92"/>
      <c r="E9" s="85"/>
      <c r="F9" s="85"/>
      <c r="G9" s="93"/>
      <c r="H9" s="93"/>
      <c r="I9" s="94"/>
      <c r="J9" s="85"/>
      <c r="K9" s="85"/>
      <c r="L9" s="85"/>
      <c r="M9" s="85"/>
      <c r="N9" s="85"/>
      <c r="O9" s="85"/>
    </row>
    <row r="10" spans="2:33" ht="9" customHeight="1" thickBot="1" x14ac:dyDescent="0.3">
      <c r="B10" s="95"/>
      <c r="C10" s="96"/>
      <c r="D10" s="97"/>
      <c r="E10" s="96"/>
      <c r="F10" s="96"/>
      <c r="G10" s="97"/>
      <c r="H10" s="97"/>
      <c r="I10" s="98"/>
      <c r="J10" s="96"/>
      <c r="K10" s="96"/>
      <c r="L10" s="96"/>
      <c r="M10" s="96"/>
      <c r="N10" s="96"/>
      <c r="O10" s="9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6"/>
      <c r="K11" s="17"/>
      <c r="L11" s="15"/>
      <c r="M11" s="16"/>
      <c r="N11" s="18"/>
      <c r="O11" s="19"/>
    </row>
    <row r="12" spans="2:33" ht="52.5" customHeight="1" thickTop="1" thickBot="1" x14ac:dyDescent="0.3">
      <c r="B12" s="20"/>
      <c r="C12" s="21"/>
      <c r="D12" s="21"/>
      <c r="E12" s="22"/>
      <c r="F12" s="23"/>
      <c r="G12" s="118" t="s">
        <v>3</v>
      </c>
      <c r="H12" s="119"/>
      <c r="I12" s="119"/>
      <c r="J12" s="119"/>
      <c r="K12" s="119"/>
      <c r="L12" s="119"/>
      <c r="M12" s="120"/>
      <c r="N12" s="24"/>
      <c r="O12" s="99" t="s">
        <v>20</v>
      </c>
    </row>
    <row r="13" spans="2:33" s="27" customFormat="1" ht="45.75" customHeight="1" thickTop="1" x14ac:dyDescent="0.25">
      <c r="B13" s="121" t="s">
        <v>4</v>
      </c>
      <c r="C13" s="123" t="s">
        <v>5</v>
      </c>
      <c r="D13" s="125" t="s">
        <v>0</v>
      </c>
      <c r="E13" s="127" t="s">
        <v>6</v>
      </c>
      <c r="F13" s="25"/>
      <c r="G13" s="129" t="s">
        <v>7</v>
      </c>
      <c r="H13" s="130"/>
      <c r="I13" s="130"/>
      <c r="J13" s="131"/>
      <c r="K13" s="132" t="s">
        <v>1</v>
      </c>
      <c r="L13" s="134" t="s">
        <v>8</v>
      </c>
      <c r="M13" s="135"/>
      <c r="N13" s="26"/>
      <c r="O13" s="136" t="s">
        <v>9</v>
      </c>
    </row>
    <row r="14" spans="2:33" s="27" customFormat="1" ht="45.75" customHeight="1" thickBot="1" x14ac:dyDescent="0.3">
      <c r="B14" s="122"/>
      <c r="C14" s="124"/>
      <c r="D14" s="126"/>
      <c r="E14" s="128"/>
      <c r="F14" s="25"/>
      <c r="G14" s="28" t="s">
        <v>11</v>
      </c>
      <c r="H14" s="53" t="s">
        <v>12</v>
      </c>
      <c r="I14" s="29" t="s">
        <v>10</v>
      </c>
      <c r="J14" s="29" t="s">
        <v>2</v>
      </c>
      <c r="K14" s="133"/>
      <c r="L14" s="29" t="s">
        <v>10</v>
      </c>
      <c r="M14" s="30" t="s">
        <v>2</v>
      </c>
      <c r="N14" s="26"/>
      <c r="O14" s="137"/>
    </row>
    <row r="15" spans="2:33" s="69" customFormat="1" ht="45.75" customHeight="1" thickTop="1" thickBot="1" x14ac:dyDescent="0.3">
      <c r="B15" s="138"/>
      <c r="C15" s="139"/>
      <c r="D15" s="139"/>
      <c r="E15" s="140"/>
      <c r="F15" s="25"/>
      <c r="G15" s="70"/>
      <c r="H15" s="71"/>
      <c r="I15" s="71"/>
      <c r="J15" s="71"/>
      <c r="K15" s="72"/>
      <c r="L15" s="71"/>
      <c r="M15" s="73"/>
      <c r="N15" s="68"/>
      <c r="O15" s="67"/>
    </row>
    <row r="16" spans="2:33" s="34" customFormat="1" ht="53.25" customHeight="1" thickTop="1" x14ac:dyDescent="0.25">
      <c r="B16" s="143" t="s">
        <v>24</v>
      </c>
      <c r="C16" s="146" t="s">
        <v>29</v>
      </c>
      <c r="D16" s="110" t="s">
        <v>25</v>
      </c>
      <c r="E16" s="57">
        <v>2</v>
      </c>
      <c r="F16" s="31"/>
      <c r="G16" s="46">
        <v>13780</v>
      </c>
      <c r="H16" s="108">
        <v>1</v>
      </c>
      <c r="I16" s="65">
        <f>H16*G16</f>
        <v>13780</v>
      </c>
      <c r="J16" s="47">
        <f>I16*E16</f>
        <v>27560</v>
      </c>
      <c r="K16" s="48"/>
      <c r="L16" s="49">
        <f>I16</f>
        <v>13780</v>
      </c>
      <c r="M16" s="50">
        <f>L16*E16</f>
        <v>27560</v>
      </c>
      <c r="N16" s="32"/>
      <c r="O16" s="6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2:33" s="34" customFormat="1" ht="39.75" customHeight="1" x14ac:dyDescent="0.25">
      <c r="B17" s="144"/>
      <c r="C17" s="147"/>
      <c r="D17" s="54" t="s">
        <v>26</v>
      </c>
      <c r="E17" s="75">
        <v>2</v>
      </c>
      <c r="F17" s="31"/>
      <c r="G17" s="46">
        <v>4593</v>
      </c>
      <c r="H17" s="108">
        <v>0.25</v>
      </c>
      <c r="I17" s="65">
        <f>H19*G17</f>
        <v>1837.2</v>
      </c>
      <c r="J17" s="47">
        <f>I17*E17</f>
        <v>3674.4</v>
      </c>
      <c r="K17" s="51"/>
      <c r="L17" s="49">
        <f>I17-I17*K17</f>
        <v>1837.2</v>
      </c>
      <c r="M17" s="50">
        <f>L17*E17</f>
        <v>3674.4</v>
      </c>
      <c r="N17" s="32"/>
      <c r="O17" s="49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2:33" s="34" customFormat="1" ht="44.25" customHeight="1" x14ac:dyDescent="0.25">
      <c r="B18" s="144"/>
      <c r="C18" s="147"/>
      <c r="D18" s="54" t="s">
        <v>27</v>
      </c>
      <c r="E18" s="75">
        <v>4</v>
      </c>
      <c r="F18" s="31"/>
      <c r="G18" s="46">
        <v>2986</v>
      </c>
      <c r="H18" s="108">
        <v>0.36</v>
      </c>
      <c r="I18" s="65">
        <f>G18*H18</f>
        <v>1074.96</v>
      </c>
      <c r="J18" s="47">
        <f>I18*E18</f>
        <v>4299.84</v>
      </c>
      <c r="K18" s="51"/>
      <c r="L18" s="49">
        <f>I18-I18*K18</f>
        <v>1074.96</v>
      </c>
      <c r="M18" s="50">
        <f>L18*E18</f>
        <v>4299.84</v>
      </c>
      <c r="N18" s="32"/>
      <c r="O18" s="49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2:33" s="34" customFormat="1" ht="45" customHeight="1" thickBot="1" x14ac:dyDescent="0.3">
      <c r="B19" s="145"/>
      <c r="C19" s="148"/>
      <c r="D19" s="54" t="s">
        <v>28</v>
      </c>
      <c r="E19" s="75">
        <v>1</v>
      </c>
      <c r="F19" s="31"/>
      <c r="G19" s="46">
        <v>4020</v>
      </c>
      <c r="H19" s="56">
        <v>0.4</v>
      </c>
      <c r="I19" s="65">
        <f>G19*H19</f>
        <v>1608</v>
      </c>
      <c r="J19" s="47">
        <f>I19*E19</f>
        <v>1608</v>
      </c>
      <c r="K19" s="51"/>
      <c r="L19" s="49">
        <f>I19-I19*K19</f>
        <v>1608</v>
      </c>
      <c r="M19" s="50">
        <f>L19*E19</f>
        <v>1608</v>
      </c>
      <c r="N19" s="32"/>
      <c r="O19" s="49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2:33" s="34" customFormat="1" ht="39.950000000000003" customHeight="1" thickTop="1" thickBot="1" x14ac:dyDescent="0.3">
      <c r="B20" s="141" t="s">
        <v>21</v>
      </c>
      <c r="C20" s="142"/>
      <c r="D20" s="142"/>
      <c r="E20" s="62">
        <f>E16+E17+E18+E19</f>
        <v>9</v>
      </c>
      <c r="F20" s="35"/>
      <c r="G20" s="116"/>
      <c r="H20" s="116"/>
      <c r="I20" s="66"/>
      <c r="J20" s="76">
        <f>SUM(J16:J19)</f>
        <v>37142.240000000005</v>
      </c>
      <c r="K20" s="116"/>
      <c r="L20" s="116"/>
      <c r="M20" s="80">
        <f>SUM(M16:M19)</f>
        <v>37142.240000000005</v>
      </c>
      <c r="N20" s="32"/>
      <c r="O20" s="111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2:33" s="34" customFormat="1" ht="36.75" customHeight="1" thickTop="1" thickBot="1" x14ac:dyDescent="0.3">
      <c r="B21" s="138" t="s">
        <v>22</v>
      </c>
      <c r="C21" s="139"/>
      <c r="D21" s="139"/>
      <c r="E21" s="140"/>
      <c r="F21" s="31"/>
      <c r="G21" s="70"/>
      <c r="H21" s="71"/>
      <c r="I21" s="71"/>
      <c r="J21" s="71"/>
      <c r="K21" s="72"/>
      <c r="L21" s="71"/>
      <c r="M21" s="73"/>
      <c r="N21" s="32"/>
      <c r="O21" s="67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2:33" s="34" customFormat="1" ht="39.75" hidden="1" customHeight="1" thickTop="1" thickBot="1" x14ac:dyDescent="0.3">
      <c r="B22" s="150"/>
      <c r="C22" s="151"/>
      <c r="D22" s="151"/>
      <c r="E22" s="152"/>
      <c r="F22" s="31"/>
      <c r="G22" s="153"/>
      <c r="H22" s="154"/>
      <c r="I22" s="154"/>
      <c r="J22" s="155"/>
      <c r="K22" s="51"/>
      <c r="L22" s="156"/>
      <c r="M22" s="157"/>
      <c r="N22" s="32"/>
      <c r="O22" s="52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2:33" s="34" customFormat="1" ht="39.75" hidden="1" customHeight="1" thickTop="1" thickBot="1" x14ac:dyDescent="0.3">
      <c r="B23" s="55"/>
      <c r="C23" s="113"/>
      <c r="D23" s="114"/>
      <c r="E23" s="75"/>
      <c r="F23" s="31"/>
      <c r="G23" s="58"/>
      <c r="H23" s="107"/>
      <c r="I23" s="64">
        <f>E23*G23</f>
        <v>0</v>
      </c>
      <c r="J23" s="59">
        <f>I23*E23</f>
        <v>0</v>
      </c>
      <c r="K23" s="48"/>
      <c r="L23" s="60">
        <f>I23-I23*K23</f>
        <v>0</v>
      </c>
      <c r="M23" s="61">
        <f>L23*E23</f>
        <v>0</v>
      </c>
      <c r="N23" s="32"/>
      <c r="O23" s="60" t="s">
        <v>19</v>
      </c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2:33" s="34" customFormat="1" ht="39.75" hidden="1" customHeight="1" thickTop="1" thickBot="1" x14ac:dyDescent="0.3">
      <c r="B24" s="55"/>
      <c r="C24" s="55"/>
      <c r="D24" s="55"/>
      <c r="E24" s="74"/>
      <c r="F24" s="31"/>
      <c r="G24" s="46"/>
      <c r="H24" s="108"/>
      <c r="I24" s="65">
        <f>E24*G24</f>
        <v>0</v>
      </c>
      <c r="J24" s="47">
        <f>I24*E24</f>
        <v>0</v>
      </c>
      <c r="K24" s="48"/>
      <c r="L24" s="60">
        <f>I24-I24*K24</f>
        <v>0</v>
      </c>
      <c r="M24" s="61">
        <f>L24*E24</f>
        <v>0</v>
      </c>
      <c r="N24" s="32"/>
      <c r="O24" s="49" t="s">
        <v>19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2:33" s="34" customFormat="1" ht="39.75" hidden="1" customHeight="1" thickBot="1" x14ac:dyDescent="0.3">
      <c r="B25" s="55"/>
      <c r="C25" s="55"/>
      <c r="D25" s="55"/>
      <c r="E25" s="74"/>
      <c r="F25" s="31"/>
      <c r="G25" s="46"/>
      <c r="H25" s="108"/>
      <c r="I25" s="65">
        <f>H25*G25</f>
        <v>0</v>
      </c>
      <c r="J25" s="47">
        <f>I25*E25</f>
        <v>0</v>
      </c>
      <c r="K25" s="48"/>
      <c r="L25" s="49">
        <f>I25-I25*K25</f>
        <v>0</v>
      </c>
      <c r="M25" s="50">
        <f>L25*E25</f>
        <v>0</v>
      </c>
      <c r="N25" s="32"/>
      <c r="O25" s="49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2:33" s="34" customFormat="1" ht="39.75" hidden="1" customHeight="1" thickBot="1" x14ac:dyDescent="0.3">
      <c r="B26" s="113"/>
      <c r="C26" s="112"/>
      <c r="D26" s="55"/>
      <c r="E26" s="74"/>
      <c r="F26" s="31"/>
      <c r="G26" s="46"/>
      <c r="H26" s="108"/>
      <c r="I26" s="65">
        <f>H26*G26</f>
        <v>0</v>
      </c>
      <c r="J26" s="47">
        <f>I26*E26</f>
        <v>0</v>
      </c>
      <c r="K26" s="48"/>
      <c r="L26" s="49">
        <f>I26-I26*K26</f>
        <v>0</v>
      </c>
      <c r="M26" s="50">
        <f>L26*E26</f>
        <v>0</v>
      </c>
      <c r="N26" s="32"/>
      <c r="O26" s="49" t="s">
        <v>19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2:33" s="34" customFormat="1" ht="39.75" hidden="1" customHeight="1" thickBot="1" x14ac:dyDescent="0.3">
      <c r="B27" s="55"/>
      <c r="C27" s="55"/>
      <c r="D27" s="55"/>
      <c r="E27" s="74"/>
      <c r="F27" s="31"/>
      <c r="G27" s="46"/>
      <c r="H27" s="108"/>
      <c r="I27" s="65">
        <f>H27*G27</f>
        <v>0</v>
      </c>
      <c r="J27" s="47">
        <f>I27*E27</f>
        <v>0</v>
      </c>
      <c r="K27" s="48"/>
      <c r="L27" s="49">
        <f>I27-I27*K27</f>
        <v>0</v>
      </c>
      <c r="M27" s="50">
        <f>L27*E27</f>
        <v>0</v>
      </c>
      <c r="N27" s="32"/>
      <c r="O27" s="49" t="s">
        <v>19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2:33" s="34" customFormat="1" ht="39" customHeight="1" thickTop="1" thickBot="1" x14ac:dyDescent="0.3">
      <c r="B28" s="150" t="s">
        <v>16</v>
      </c>
      <c r="C28" s="151"/>
      <c r="D28" s="151"/>
      <c r="E28" s="62">
        <f>SUM(E23:E27)</f>
        <v>0</v>
      </c>
      <c r="F28" s="31"/>
      <c r="G28" s="116"/>
      <c r="H28" s="116"/>
      <c r="I28" s="66"/>
      <c r="J28" s="78">
        <f>SUM(J23:J27)</f>
        <v>0</v>
      </c>
      <c r="K28" s="115"/>
      <c r="L28" s="66"/>
      <c r="M28" s="82">
        <f>SUM(M23:M27)</f>
        <v>0</v>
      </c>
      <c r="N28" s="32"/>
      <c r="O28" s="111">
        <f>SUM(O23:O27)</f>
        <v>0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2:33" s="34" customFormat="1" ht="39.75" hidden="1" customHeight="1" thickTop="1" x14ac:dyDescent="0.25">
      <c r="B29" s="55"/>
      <c r="C29" s="55"/>
      <c r="D29" s="55"/>
      <c r="E29" s="75"/>
      <c r="F29" s="31"/>
      <c r="G29" s="109"/>
      <c r="H29" s="108"/>
      <c r="I29" s="65"/>
      <c r="J29" s="47"/>
      <c r="K29" s="48"/>
      <c r="L29" s="49"/>
      <c r="M29" s="49"/>
      <c r="N29" s="32"/>
      <c r="O29" s="60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2:33" s="34" customFormat="1" ht="39.75" customHeight="1" thickTop="1" thickBot="1" x14ac:dyDescent="0.3">
      <c r="B30" s="55" t="s">
        <v>18</v>
      </c>
      <c r="C30" s="55" t="s">
        <v>14</v>
      </c>
      <c r="D30" s="55" t="s">
        <v>23</v>
      </c>
      <c r="E30" s="75">
        <v>30</v>
      </c>
      <c r="F30" s="31"/>
      <c r="G30" s="109">
        <v>4593</v>
      </c>
      <c r="H30" s="108">
        <v>1</v>
      </c>
      <c r="I30" s="65">
        <f>G30*H30</f>
        <v>4593</v>
      </c>
      <c r="J30" s="47">
        <f>E30*I30</f>
        <v>137790</v>
      </c>
      <c r="K30" s="48"/>
      <c r="L30" s="49">
        <f>I30</f>
        <v>4593</v>
      </c>
      <c r="M30" s="49">
        <f>E30*L30</f>
        <v>137790</v>
      </c>
      <c r="N30" s="32"/>
      <c r="O30" s="49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2:33" s="36" customFormat="1" ht="43.7" customHeight="1" thickTop="1" thickBot="1" x14ac:dyDescent="0.3">
      <c r="B31" s="158" t="s">
        <v>17</v>
      </c>
      <c r="C31" s="159"/>
      <c r="D31" s="116"/>
      <c r="E31" s="62">
        <v>30</v>
      </c>
      <c r="F31" s="35"/>
      <c r="G31" s="116"/>
      <c r="H31" s="116"/>
      <c r="I31" s="66"/>
      <c r="J31" s="78">
        <f>SUM(J29:J30)</f>
        <v>137790</v>
      </c>
      <c r="K31" s="115"/>
      <c r="L31" s="66"/>
      <c r="M31" s="82">
        <v>137790</v>
      </c>
      <c r="O31" s="79">
        <f>SUM(O20+O28)</f>
        <v>0</v>
      </c>
    </row>
    <row r="32" spans="2:33" s="43" customFormat="1" ht="13.5" customHeight="1" thickTop="1" thickBot="1" x14ac:dyDescent="0.3">
      <c r="B32" s="37"/>
      <c r="C32" s="38"/>
      <c r="D32" s="38"/>
      <c r="E32" s="39"/>
      <c r="F32" s="40"/>
      <c r="G32" s="41"/>
      <c r="H32" s="41"/>
      <c r="I32" s="41"/>
      <c r="J32" s="77"/>
      <c r="K32" s="44"/>
      <c r="L32" s="44"/>
      <c r="M32" s="77"/>
      <c r="N32" s="42"/>
      <c r="O32" s="45"/>
    </row>
    <row r="33" spans="2:33" s="36" customFormat="1" ht="43.5" customHeight="1" thickTop="1" thickBot="1" x14ac:dyDescent="0.3">
      <c r="B33" s="160" t="s">
        <v>2</v>
      </c>
      <c r="C33" s="161"/>
      <c r="D33" s="117"/>
      <c r="E33" s="100">
        <f>SUM(E20+E28+E31)</f>
        <v>39</v>
      </c>
      <c r="F33" s="35"/>
      <c r="G33" s="101"/>
      <c r="H33" s="102"/>
      <c r="I33" s="103"/>
      <c r="J33" s="104">
        <f>J20+J28+J31</f>
        <v>174932.24</v>
      </c>
      <c r="K33" s="105"/>
      <c r="L33" s="106"/>
      <c r="M33" s="81">
        <f>M20+M31</f>
        <v>174932.24</v>
      </c>
      <c r="O33" s="81">
        <f>O16</f>
        <v>0</v>
      </c>
    </row>
    <row r="34" spans="2:33" s="43" customFormat="1" ht="39.75" customHeight="1" thickTop="1" thickBot="1" x14ac:dyDescent="0.3">
      <c r="B34" s="37"/>
      <c r="C34" s="38"/>
      <c r="D34" s="38"/>
      <c r="E34" s="39"/>
      <c r="F34" s="40"/>
      <c r="G34" s="41"/>
      <c r="H34" s="41"/>
      <c r="I34" s="41"/>
      <c r="J34" s="149" t="s">
        <v>15</v>
      </c>
      <c r="K34" s="149"/>
      <c r="L34" s="149"/>
      <c r="M34" s="83">
        <f>ROUNDUP(M33+O33,0)</f>
        <v>174933</v>
      </c>
      <c r="N34" s="42"/>
      <c r="O34" s="45"/>
    </row>
    <row r="35" spans="2:33" ht="39.950000000000003" customHeight="1" thickTop="1" x14ac:dyDescent="0.25"/>
    <row r="36" spans="2:33" ht="39.950000000000003" customHeight="1" x14ac:dyDescent="0.25">
      <c r="B36" s="162" t="s">
        <v>32</v>
      </c>
    </row>
    <row r="37" spans="2:33" ht="39.950000000000003" customHeight="1" x14ac:dyDescent="0.25"/>
    <row r="38" spans="2:33" ht="39.950000000000003" customHeight="1" x14ac:dyDescent="0.25"/>
    <row r="39" spans="2:33" ht="39.950000000000003" customHeight="1" x14ac:dyDescent="0.25"/>
    <row r="40" spans="2:33" ht="44.65" customHeight="1" x14ac:dyDescent="0.25"/>
    <row r="41" spans="2:33" ht="39.950000000000003" customHeight="1" x14ac:dyDescent="0.25"/>
    <row r="42" spans="2:33" ht="39.950000000000003" customHeight="1" x14ac:dyDescent="0.25"/>
    <row r="43" spans="2:33" ht="39.950000000000003" customHeight="1" x14ac:dyDescent="0.25"/>
    <row r="44" spans="2:33" ht="39.950000000000003" customHeight="1" x14ac:dyDescent="0.25"/>
    <row r="45" spans="2:33" s="2" customFormat="1" ht="2.85" customHeight="1" x14ac:dyDescent="0.25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x14ac:dyDescent="0.25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J34:L34"/>
    <mergeCell ref="B22:E22"/>
    <mergeCell ref="G22:J22"/>
    <mergeCell ref="L22:M22"/>
    <mergeCell ref="B28:D28"/>
    <mergeCell ref="B31:C31"/>
    <mergeCell ref="B33:C33"/>
    <mergeCell ref="O13:O14"/>
    <mergeCell ref="B15:E15"/>
    <mergeCell ref="B20:D20"/>
    <mergeCell ref="B21:E21"/>
    <mergeCell ref="B16:B19"/>
    <mergeCell ref="C16:C19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MOSSORO SAL E LUZ</vt:lpstr>
      <vt:lpstr>'MOSSORO SAL E LUZ'!Area_de_impressao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2025-10-31T15:02:02Z</dcterms:modified>
</cp:coreProperties>
</file>